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9760" windowHeight="15555"/>
  </bookViews>
  <sheets>
    <sheet name="Sheet1" sheetId="1" r:id="rId1"/>
  </sheets>
  <definedNames>
    <definedName name="solver_adj" localSheetId="0" hidden="1">Sheet1!$B$7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Sheet1!$G$12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I20" i="1" l="1"/>
  <c r="J20" i="1"/>
  <c r="K20" i="1"/>
  <c r="H20" i="1"/>
  <c r="C10" i="1"/>
  <c r="D12" i="1" s="1"/>
  <c r="D57" i="1" l="1"/>
  <c r="E57" i="1"/>
  <c r="F57" i="1"/>
  <c r="G57" i="1"/>
  <c r="H57" i="1"/>
  <c r="I57" i="1"/>
  <c r="D56" i="1"/>
  <c r="E56" i="1"/>
  <c r="F56" i="1"/>
  <c r="G56" i="1"/>
  <c r="H56" i="1"/>
  <c r="I56" i="1"/>
  <c r="D55" i="1"/>
  <c r="E55" i="1"/>
  <c r="F55" i="1"/>
  <c r="G55" i="1"/>
  <c r="H55" i="1"/>
  <c r="I55" i="1"/>
  <c r="C57" i="1"/>
  <c r="C56" i="1"/>
  <c r="C55" i="1"/>
  <c r="K57" i="1" l="1"/>
  <c r="L57" i="1" s="1"/>
  <c r="K55" i="1"/>
  <c r="L55" i="1" s="1"/>
  <c r="K56" i="1"/>
  <c r="L56" i="1" s="1"/>
  <c r="G36" i="1"/>
  <c r="I36" i="1"/>
  <c r="H36" i="1"/>
  <c r="E36" i="1"/>
  <c r="D30" i="1"/>
  <c r="F36" i="1" s="1"/>
  <c r="D29" i="1"/>
  <c r="D36" i="1" s="1"/>
  <c r="D28" i="1"/>
  <c r="C36" i="1" s="1"/>
  <c r="C43" i="1" l="1"/>
  <c r="C44" i="1"/>
  <c r="C42" i="1"/>
  <c r="F44" i="1"/>
  <c r="F43" i="1"/>
  <c r="F42" i="1"/>
  <c r="H44" i="1"/>
  <c r="H43" i="1"/>
  <c r="H42" i="1"/>
  <c r="G44" i="1"/>
  <c r="G43" i="1"/>
  <c r="G42" i="1"/>
  <c r="D44" i="1"/>
  <c r="D43" i="1"/>
  <c r="D42" i="1"/>
  <c r="E44" i="1"/>
  <c r="E43" i="1"/>
  <c r="E42" i="1"/>
  <c r="I44" i="1"/>
  <c r="I43" i="1"/>
  <c r="I42" i="1"/>
  <c r="K42" i="1"/>
  <c r="L42" i="1" s="1"/>
  <c r="K43" i="1" l="1"/>
  <c r="L43" i="1" s="1"/>
  <c r="K44" i="1"/>
  <c r="L44" i="1" s="1"/>
</calcChain>
</file>

<file path=xl/sharedStrings.xml><?xml version="1.0" encoding="utf-8"?>
<sst xmlns="http://schemas.openxmlformats.org/spreadsheetml/2006/main" count="67" uniqueCount="54">
  <si>
    <t>H</t>
    <phoneticPr fontId="1"/>
  </si>
  <si>
    <t>x1</t>
    <phoneticPr fontId="1"/>
  </si>
  <si>
    <t>x2</t>
    <phoneticPr fontId="1"/>
  </si>
  <si>
    <t>x3</t>
    <phoneticPr fontId="1"/>
  </si>
  <si>
    <t>x4</t>
    <phoneticPr fontId="1"/>
  </si>
  <si>
    <t>c1=</t>
    <phoneticPr fontId="1"/>
  </si>
  <si>
    <t>c2=</t>
    <phoneticPr fontId="1"/>
  </si>
  <si>
    <t>c3=</t>
    <phoneticPr fontId="1"/>
  </si>
  <si>
    <t>x1+x2+x4</t>
    <phoneticPr fontId="1"/>
  </si>
  <si>
    <t>x1+x3+x4</t>
    <phoneticPr fontId="1"/>
  </si>
  <si>
    <t>x2+x3+x4</t>
    <phoneticPr fontId="1"/>
  </si>
  <si>
    <t>c1</t>
    <phoneticPr fontId="1"/>
  </si>
  <si>
    <t>c2</t>
    <phoneticPr fontId="1"/>
  </si>
  <si>
    <t>c3</t>
    <phoneticPr fontId="1"/>
  </si>
  <si>
    <t>x4</t>
    <phoneticPr fontId="1"/>
  </si>
  <si>
    <t>H*y=</t>
    <phoneticPr fontId="1"/>
  </si>
  <si>
    <t>ｙに誤りがあるかないか？誤りがある場合、どこが誤っているか？</t>
    <rPh sb="2" eb="3">
      <t>アヤマ</t>
    </rPh>
    <rPh sb="12" eb="13">
      <t>アヤマ</t>
    </rPh>
    <rPh sb="17" eb="19">
      <t>バアイ</t>
    </rPh>
    <rPh sb="23" eb="24">
      <t>アヤマ</t>
    </rPh>
    <phoneticPr fontId="1"/>
  </si>
  <si>
    <t>H*y が0であれば誤りなし。そうでなければ、（もし一か所しか間違っていなければ）間違っている場所をH*yが示す。</t>
    <rPh sb="10" eb="11">
      <t>アヤマ</t>
    </rPh>
    <rPh sb="26" eb="27">
      <t>イッ</t>
    </rPh>
    <rPh sb="28" eb="29">
      <t>ショ</t>
    </rPh>
    <rPh sb="31" eb="33">
      <t>マチガ</t>
    </rPh>
    <rPh sb="41" eb="43">
      <t>マチガ</t>
    </rPh>
    <rPh sb="47" eb="49">
      <t>バショ</t>
    </rPh>
    <rPh sb="54" eb="55">
      <t>シメ</t>
    </rPh>
    <phoneticPr fontId="1"/>
  </si>
  <si>
    <t>Hamming 符号</t>
    <rPh sb="8" eb="10">
      <t>フゴウ</t>
    </rPh>
    <phoneticPr fontId="1"/>
  </si>
  <si>
    <t>桁数 n=2^m-1 の符号。mは検査符号の長さ</t>
    <rPh sb="0" eb="2">
      <t>ケタスウ</t>
    </rPh>
    <rPh sb="12" eb="14">
      <t>フゴウ</t>
    </rPh>
    <rPh sb="17" eb="19">
      <t>ケンサ</t>
    </rPh>
    <rPh sb="19" eb="21">
      <t>フゴウ</t>
    </rPh>
    <rPh sb="22" eb="23">
      <t>ナガ</t>
    </rPh>
    <phoneticPr fontId="1"/>
  </si>
  <si>
    <t>送信するコード y</t>
    <rPh sb="0" eb="2">
      <t>ソウシン</t>
    </rPh>
    <phoneticPr fontId="1"/>
  </si>
  <si>
    <t>H*yは0になる。</t>
    <phoneticPr fontId="1"/>
  </si>
  <si>
    <t>例えば、 y=[1,0,1,0,1,0,1]tであれば、H*y=0</t>
    <rPh sb="0" eb="1">
      <t>タト</t>
    </rPh>
    <phoneticPr fontId="1"/>
  </si>
  <si>
    <t>y=[c1,c2,x1,c3,x2,x3,x4]t=[1,0,1,0,1,0,1]t</t>
    <phoneticPr fontId="1"/>
  </si>
  <si>
    <t>H*y=0となるように、検査符号ciを計算する。… ここで x+y 演算は、xとyの和が偶数であれば0, 奇数であれば1 となる演算。</t>
    <rPh sb="12" eb="14">
      <t>ケンサ</t>
    </rPh>
    <rPh sb="14" eb="16">
      <t>フゴウ</t>
    </rPh>
    <rPh sb="19" eb="21">
      <t>ケイサン</t>
    </rPh>
    <rPh sb="34" eb="36">
      <t>エンザン</t>
    </rPh>
    <rPh sb="42" eb="43">
      <t>ワ</t>
    </rPh>
    <rPh sb="44" eb="46">
      <t>グウスウ</t>
    </rPh>
    <rPh sb="53" eb="55">
      <t>キスウ</t>
    </rPh>
    <rPh sb="64" eb="66">
      <t>エンザン</t>
    </rPh>
    <phoneticPr fontId="1"/>
  </si>
  <si>
    <t>例えば, x2が反転して、受信信号y'がy'=[1,0,1,0,0,0,1]tとなったとする。</t>
    <rPh sb="0" eb="1">
      <t>タト</t>
    </rPh>
    <rPh sb="8" eb="10">
      <t>ハンテン</t>
    </rPh>
    <rPh sb="13" eb="15">
      <t>ジュシン</t>
    </rPh>
    <rPh sb="15" eb="17">
      <t>シンゴウ</t>
    </rPh>
    <phoneticPr fontId="1"/>
  </si>
  <si>
    <t xml:space="preserve">概要: </t>
    <rPh sb="0" eb="2">
      <t>ガイヨウ</t>
    </rPh>
    <phoneticPr fontId="1"/>
  </si>
  <si>
    <t>符号を受信したとき、もし、その符号に誤りが一か所しかない場合、Hと検査符号付きの符号の積となる縦ベクトルが、0の時は誤りがなく、そうでないとき(iのとき)は、符号の左からi番目の桁が反転している。</t>
    <rPh sb="0" eb="2">
      <t>フゴウ</t>
    </rPh>
    <rPh sb="3" eb="5">
      <t>ジュシン</t>
    </rPh>
    <rPh sb="15" eb="17">
      <t>フゴウ</t>
    </rPh>
    <rPh sb="18" eb="19">
      <t>アヤマ</t>
    </rPh>
    <rPh sb="21" eb="22">
      <t>イッ</t>
    </rPh>
    <rPh sb="23" eb="24">
      <t>ショ</t>
    </rPh>
    <rPh sb="28" eb="30">
      <t>バアイ</t>
    </rPh>
    <rPh sb="43" eb="44">
      <t>セキ</t>
    </rPh>
    <rPh sb="47" eb="48">
      <t>タテ</t>
    </rPh>
    <rPh sb="56" eb="57">
      <t>トキ</t>
    </rPh>
    <rPh sb="58" eb="59">
      <t>アヤマ</t>
    </rPh>
    <rPh sb="79" eb="81">
      <t>フゴウ</t>
    </rPh>
    <rPh sb="82" eb="83">
      <t>ヒダリ</t>
    </rPh>
    <rPh sb="86" eb="88">
      <t>バンメ</t>
    </rPh>
    <rPh sb="89" eb="90">
      <t>ケタ</t>
    </rPh>
    <rPh sb="91" eb="93">
      <t>ハンテン</t>
    </rPh>
    <phoneticPr fontId="1"/>
  </si>
  <si>
    <t>検査符号付きの符号の長さがnのとき、1からnまでの２進数を縦ベクトルとして並べ、縦方向がlog2 n, 横方向が n の大きさの行列Hを作成する。</t>
    <rPh sb="64" eb="66">
      <t>ギョウレツ</t>
    </rPh>
    <phoneticPr fontId="1"/>
  </si>
  <si>
    <t>符号長 n=</t>
    <rPh sb="0" eb="2">
      <t>フゴウ</t>
    </rPh>
    <rPh sb="2" eb="3">
      <t>チョウ</t>
    </rPh>
    <phoneticPr fontId="1"/>
  </si>
  <si>
    <t>検査符号の長さm=</t>
    <rPh sb="0" eb="2">
      <t>ケンサ</t>
    </rPh>
    <rPh sb="2" eb="4">
      <t>フゴウ</t>
    </rPh>
    <rPh sb="5" eb="6">
      <t>ナガ</t>
    </rPh>
    <phoneticPr fontId="1"/>
  </si>
  <si>
    <t>（送りたい）情報の長さ=</t>
    <rPh sb="1" eb="2">
      <t>オク</t>
    </rPh>
    <rPh sb="6" eb="8">
      <t>ジョウホウ</t>
    </rPh>
    <rPh sb="9" eb="10">
      <t>ナガ</t>
    </rPh>
    <phoneticPr fontId="1"/>
  </si>
  <si>
    <t>目的</t>
    <rPh sb="0" eb="2">
      <t>モクテキ</t>
    </rPh>
    <phoneticPr fontId="1"/>
  </si>
  <si>
    <t>雑音のある通信路で符号化された2値情報を送信し、受信側で符号の１か所間違っていた場合に、間違っているか否かと、間違った場合にその場所を計算する。</t>
    <rPh sb="0" eb="2">
      <t>ザツオン</t>
    </rPh>
    <rPh sb="5" eb="8">
      <t>ツウシンロ</t>
    </rPh>
    <rPh sb="9" eb="12">
      <t>フゴウカ</t>
    </rPh>
    <rPh sb="16" eb="17">
      <t>チ</t>
    </rPh>
    <rPh sb="17" eb="19">
      <t>ジョウホウ</t>
    </rPh>
    <rPh sb="20" eb="22">
      <t>ソウシン</t>
    </rPh>
    <rPh sb="24" eb="26">
      <t>ジュシン</t>
    </rPh>
    <rPh sb="26" eb="27">
      <t>ガワ</t>
    </rPh>
    <rPh sb="28" eb="30">
      <t>フゴウ</t>
    </rPh>
    <rPh sb="33" eb="34">
      <t>ショ</t>
    </rPh>
    <rPh sb="34" eb="36">
      <t>マチガ</t>
    </rPh>
    <rPh sb="40" eb="42">
      <t>バアイ</t>
    </rPh>
    <rPh sb="44" eb="46">
      <t>マチガ</t>
    </rPh>
    <rPh sb="51" eb="52">
      <t>イナ</t>
    </rPh>
    <rPh sb="55" eb="57">
      <t>マチガ</t>
    </rPh>
    <rPh sb="59" eb="61">
      <t>バアイ</t>
    </rPh>
    <rPh sb="64" eb="66">
      <t>バショ</t>
    </rPh>
    <rPh sb="67" eb="69">
      <t>ケイサン</t>
    </rPh>
    <phoneticPr fontId="1"/>
  </si>
  <si>
    <t>&lt;-入力、送りたい情報の長さになるように、この値を調整する。送りたい情報の長さが整数にならない場合は、整数になる符号長とし、余分な場所は、パディングを入れるなど行う。</t>
    <rPh sb="2" eb="4">
      <t>ニュウリョク</t>
    </rPh>
    <rPh sb="5" eb="6">
      <t>オク</t>
    </rPh>
    <rPh sb="9" eb="11">
      <t>ジョウホウ</t>
    </rPh>
    <rPh sb="12" eb="13">
      <t>ナガ</t>
    </rPh>
    <rPh sb="23" eb="24">
      <t>アタイ</t>
    </rPh>
    <rPh sb="25" eb="27">
      <t>チョウセイ</t>
    </rPh>
    <rPh sb="30" eb="31">
      <t>オク</t>
    </rPh>
    <rPh sb="34" eb="36">
      <t>ジョウホウ</t>
    </rPh>
    <rPh sb="37" eb="38">
      <t>ナガ</t>
    </rPh>
    <rPh sb="40" eb="42">
      <t>セイスウ</t>
    </rPh>
    <rPh sb="47" eb="49">
      <t>バアイ</t>
    </rPh>
    <rPh sb="51" eb="53">
      <t>セイスウ</t>
    </rPh>
    <rPh sb="56" eb="58">
      <t>フゴウ</t>
    </rPh>
    <rPh sb="58" eb="59">
      <t>チョウ</t>
    </rPh>
    <rPh sb="62" eb="64">
      <t>ヨブン</t>
    </rPh>
    <rPh sb="65" eb="67">
      <t>バショ</t>
    </rPh>
    <rPh sb="75" eb="76">
      <t>イ</t>
    </rPh>
    <rPh sb="80" eb="81">
      <t>オコナ</t>
    </rPh>
    <phoneticPr fontId="1"/>
  </si>
  <si>
    <t>符号長n=7の場合の行列H</t>
    <rPh sb="0" eb="2">
      <t>フゴウ</t>
    </rPh>
    <rPh sb="2" eb="3">
      <t>チョウ</t>
    </rPh>
    <rPh sb="7" eb="9">
      <t>バアイ</t>
    </rPh>
    <rPh sb="10" eb="12">
      <t>ギョウレツ</t>
    </rPh>
    <phoneticPr fontId="1"/>
  </si>
  <si>
    <t>Hと検査符号付き送信符号yを掛けた時、検査符号のbitが結果のベクトルのすべての要素に反映するように、検査符号の要素を送信符号に配置する。</t>
    <rPh sb="2" eb="4">
      <t>ケンサ</t>
    </rPh>
    <rPh sb="4" eb="6">
      <t>フゴウ</t>
    </rPh>
    <rPh sb="6" eb="7">
      <t>ツ</t>
    </rPh>
    <rPh sb="8" eb="10">
      <t>ソウシン</t>
    </rPh>
    <rPh sb="10" eb="12">
      <t>フゴウ</t>
    </rPh>
    <rPh sb="14" eb="15">
      <t>カ</t>
    </rPh>
    <rPh sb="17" eb="18">
      <t>トキ</t>
    </rPh>
    <rPh sb="19" eb="21">
      <t>ケンサ</t>
    </rPh>
    <rPh sb="21" eb="23">
      <t>フゴウ</t>
    </rPh>
    <rPh sb="28" eb="30">
      <t>ケッカ</t>
    </rPh>
    <rPh sb="40" eb="42">
      <t>ヨウソ</t>
    </rPh>
    <rPh sb="43" eb="45">
      <t>ハンエイ</t>
    </rPh>
    <rPh sb="51" eb="53">
      <t>ケンサ</t>
    </rPh>
    <rPh sb="53" eb="55">
      <t>フゴウ</t>
    </rPh>
    <rPh sb="56" eb="58">
      <t>ヨウソ</t>
    </rPh>
    <rPh sb="59" eb="61">
      <t>ソウシン</t>
    </rPh>
    <rPh sb="61" eb="63">
      <t>フゴウ</t>
    </rPh>
    <rPh sb="64" eb="66">
      <t>ハイチ</t>
    </rPh>
    <phoneticPr fontId="1"/>
  </si>
  <si>
    <t>&lt;-入力（送りたい情報）</t>
    <rPh sb="2" eb="4">
      <t>ニュウリョク</t>
    </rPh>
    <rPh sb="5" eb="6">
      <t>オク</t>
    </rPh>
    <rPh sb="9" eb="11">
      <t>ジョウホウ</t>
    </rPh>
    <phoneticPr fontId="1"/>
  </si>
  <si>
    <t>符号長が7bit, 検査符号の長さが3bit=[c1,c2,c3]ｔ, 送りたい情報が4bit=[x1,x2,x3,x4]tの場合は、送信する符号は、[c1,c2,x1,c3,x2,x3,x4]tとなる。</t>
    <rPh sb="0" eb="2">
      <t>フゴウ</t>
    </rPh>
    <rPh sb="2" eb="3">
      <t>チョウ</t>
    </rPh>
    <rPh sb="10" eb="12">
      <t>ケンサ</t>
    </rPh>
    <rPh sb="12" eb="14">
      <t>フゴウ</t>
    </rPh>
    <rPh sb="15" eb="16">
      <t>ナガ</t>
    </rPh>
    <rPh sb="36" eb="37">
      <t>オク</t>
    </rPh>
    <rPh sb="40" eb="42">
      <t>ジョウホウ</t>
    </rPh>
    <rPh sb="63" eb="65">
      <t>バアイ</t>
    </rPh>
    <rPh sb="67" eb="69">
      <t>ソウシン</t>
    </rPh>
    <rPh sb="71" eb="73">
      <t>フゴウ</t>
    </rPh>
    <phoneticPr fontId="1"/>
  </si>
  <si>
    <t>（送りたい情報）x=[</t>
    <rPh sb="1" eb="2">
      <t>オク</t>
    </rPh>
    <rPh sb="5" eb="7">
      <t>ジョウホウ</t>
    </rPh>
    <phoneticPr fontId="1"/>
  </si>
  <si>
    <t>例えば, [x1,x2,x3,x4]t=[1,1,0,1]tの場合c1=1,c2=0,x3=0</t>
    <rPh sb="0" eb="1">
      <t>タト</t>
    </rPh>
    <rPh sb="31" eb="33">
      <t>バアイ</t>
    </rPh>
    <phoneticPr fontId="1"/>
  </si>
  <si>
    <t>検査符号の計算</t>
    <rPh sb="0" eb="2">
      <t>ケンサ</t>
    </rPh>
    <rPh sb="2" eb="4">
      <t>フゴウ</t>
    </rPh>
    <rPh sb="5" eb="7">
      <t>ケイサン</t>
    </rPh>
    <phoneticPr fontId="1"/>
  </si>
  <si>
    <t>例えば, [x1,x2,x3,x4]t=[1,1,0,1]tの場合c1=1,c2=0,x3=0なので、y=[1,0,1,0,1,0,1]t</t>
    <rPh sb="0" eb="1">
      <t>タト</t>
    </rPh>
    <rPh sb="31" eb="33">
      <t>バアイ</t>
    </rPh>
    <phoneticPr fontId="1"/>
  </si>
  <si>
    <t>検査符号が正しいことの確認</t>
    <rPh sb="0" eb="2">
      <t>ケンサ</t>
    </rPh>
    <rPh sb="2" eb="4">
      <t>フゴウ</t>
    </rPh>
    <rPh sb="5" eb="6">
      <t>タダ</t>
    </rPh>
    <rPh sb="11" eb="13">
      <t>カクニン</t>
    </rPh>
    <phoneticPr fontId="1"/>
  </si>
  <si>
    <t>この列の以下３要素が、H*yの結果の縦ベクトルを表す。</t>
    <rPh sb="2" eb="3">
      <t>レツ</t>
    </rPh>
    <rPh sb="4" eb="6">
      <t>イカ</t>
    </rPh>
    <rPh sb="7" eb="9">
      <t>ヨウソ</t>
    </rPh>
    <rPh sb="15" eb="17">
      <t>ケッカ</t>
    </rPh>
    <rPh sb="18" eb="19">
      <t>タテ</t>
    </rPh>
    <rPh sb="24" eb="25">
      <t>アラワ</t>
    </rPh>
    <phoneticPr fontId="1"/>
  </si>
  <si>
    <t>受信した符号の検査</t>
    <rPh sb="0" eb="2">
      <t>ジュシン</t>
    </rPh>
    <rPh sb="4" eb="6">
      <t>フゴウ</t>
    </rPh>
    <rPh sb="7" eb="9">
      <t>ケンサ</t>
    </rPh>
    <phoneticPr fontId="1"/>
  </si>
  <si>
    <t>y=[</t>
    <phoneticPr fontId="1"/>
  </si>
  <si>
    <t>受信されたコード y'</t>
    <rPh sb="0" eb="2">
      <t>ジュシン</t>
    </rPh>
    <phoneticPr fontId="1"/>
  </si>
  <si>
    <t>y'=[</t>
    <phoneticPr fontId="1"/>
  </si>
  <si>
    <t>]t</t>
    <phoneticPr fontId="1"/>
  </si>
  <si>
    <t>]t=[</t>
    <phoneticPr fontId="1"/>
  </si>
  <si>
    <t>&lt;- 入力（受信した符号）</t>
    <rPh sb="3" eb="5">
      <t>ニュウリョク</t>
    </rPh>
    <rPh sb="6" eb="8">
      <t>ジュシン</t>
    </rPh>
    <rPh sb="10" eb="12">
      <t>フゴウ</t>
    </rPh>
    <phoneticPr fontId="1"/>
  </si>
  <si>
    <t>この列の以下３要素が、H*y'の結果の縦ベクトルを表す。</t>
    <rPh sb="2" eb="3">
      <t>レツ</t>
    </rPh>
    <rPh sb="4" eb="6">
      <t>イカ</t>
    </rPh>
    <rPh sb="7" eb="9">
      <t>ヨウソ</t>
    </rPh>
    <rPh sb="16" eb="18">
      <t>ケッカ</t>
    </rPh>
    <rPh sb="19" eb="20">
      <t>タテ</t>
    </rPh>
    <rPh sb="25" eb="26">
      <t>アラワ</t>
    </rPh>
    <phoneticPr fontId="1"/>
  </si>
  <si>
    <t>y'に誤りは1bitしかない者とする。H*y’を計算する。結果が[1,0,1]tとなる…0ではないので、誤りがある。値は5(下が下の桁。上が上の桁),。左から5番目, x２が反転していることが分かる。</t>
    <rPh sb="3" eb="4">
      <t>アヤマ</t>
    </rPh>
    <rPh sb="14" eb="15">
      <t>モノ</t>
    </rPh>
    <rPh sb="24" eb="26">
      <t>ケイサン</t>
    </rPh>
    <rPh sb="29" eb="31">
      <t>ケッカ</t>
    </rPh>
    <rPh sb="52" eb="53">
      <t>アヤマ</t>
    </rPh>
    <rPh sb="58" eb="59">
      <t>アタイ</t>
    </rPh>
    <rPh sb="62" eb="63">
      <t>シタ</t>
    </rPh>
    <rPh sb="64" eb="65">
      <t>シタ</t>
    </rPh>
    <rPh sb="66" eb="67">
      <t>ケタ</t>
    </rPh>
    <rPh sb="68" eb="69">
      <t>ウエ</t>
    </rPh>
    <rPh sb="70" eb="71">
      <t>ウエ</t>
    </rPh>
    <rPh sb="72" eb="73">
      <t>ケタ</t>
    </rPh>
    <rPh sb="76" eb="77">
      <t>ヒダリ</t>
    </rPh>
    <rPh sb="80" eb="82">
      <t>バンメ</t>
    </rPh>
    <rPh sb="87" eb="89">
      <t>ハンテン</t>
    </rPh>
    <rPh sb="96" eb="97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</si>
</sst>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8" workbookViewId="0">
      <selection activeCell="S60" sqref="S60"/>
    </sheetView>
  </sheetViews>
  <sheetFormatPr defaultRowHeight="13.5" x14ac:dyDescent="0.15"/>
  <sheetData>
    <row r="1" spans="1:9" x14ac:dyDescent="0.15">
      <c r="A1" t="s">
        <v>18</v>
      </c>
    </row>
    <row r="3" spans="1:9" x14ac:dyDescent="0.15">
      <c r="A3" t="s">
        <v>32</v>
      </c>
      <c r="B3" t="s">
        <v>33</v>
      </c>
    </row>
    <row r="4" spans="1:9" x14ac:dyDescent="0.15">
      <c r="A4" t="s">
        <v>26</v>
      </c>
      <c r="B4" t="s">
        <v>28</v>
      </c>
    </row>
    <row r="5" spans="1:9" x14ac:dyDescent="0.15">
      <c r="B5" t="s">
        <v>27</v>
      </c>
    </row>
    <row r="7" spans="1:9" x14ac:dyDescent="0.15">
      <c r="A7" t="s">
        <v>29</v>
      </c>
      <c r="B7" s="2">
        <v>7</v>
      </c>
      <c r="C7" t="s">
        <v>34</v>
      </c>
    </row>
    <row r="8" spans="1:9" x14ac:dyDescent="0.15">
      <c r="B8" t="s">
        <v>19</v>
      </c>
    </row>
    <row r="10" spans="1:9" x14ac:dyDescent="0.15">
      <c r="A10" t="s">
        <v>30</v>
      </c>
      <c r="C10">
        <f>LOG((B7+1),2)</f>
        <v>3</v>
      </c>
    </row>
    <row r="12" spans="1:9" x14ac:dyDescent="0.15">
      <c r="A12" t="s">
        <v>31</v>
      </c>
      <c r="D12">
        <f>B7-C10</f>
        <v>4</v>
      </c>
    </row>
    <row r="14" spans="1:9" x14ac:dyDescent="0.15">
      <c r="A14" t="s">
        <v>35</v>
      </c>
    </row>
    <row r="15" spans="1:9" x14ac:dyDescent="0.15">
      <c r="B15" t="s">
        <v>0</v>
      </c>
      <c r="C15">
        <v>0</v>
      </c>
      <c r="D15">
        <v>0</v>
      </c>
      <c r="E15">
        <v>0</v>
      </c>
      <c r="F15">
        <v>1</v>
      </c>
      <c r="G15">
        <v>1</v>
      </c>
      <c r="H15">
        <v>1</v>
      </c>
      <c r="I15">
        <v>1</v>
      </c>
    </row>
    <row r="16" spans="1:9" x14ac:dyDescent="0.15">
      <c r="C16">
        <v>0</v>
      </c>
      <c r="D16">
        <v>1</v>
      </c>
      <c r="E16">
        <v>1</v>
      </c>
      <c r="F16">
        <v>0</v>
      </c>
      <c r="G16">
        <v>0</v>
      </c>
      <c r="H16">
        <v>1</v>
      </c>
      <c r="I16">
        <v>1</v>
      </c>
    </row>
    <row r="17" spans="1:12" x14ac:dyDescent="0.15">
      <c r="C17">
        <v>1</v>
      </c>
      <c r="D17">
        <v>0</v>
      </c>
      <c r="E17">
        <v>1</v>
      </c>
      <c r="F17">
        <v>0</v>
      </c>
      <c r="G17">
        <v>1</v>
      </c>
      <c r="H17">
        <v>0</v>
      </c>
      <c r="I17">
        <v>1</v>
      </c>
    </row>
    <row r="20" spans="1:12" x14ac:dyDescent="0.15">
      <c r="A20" t="s">
        <v>39</v>
      </c>
      <c r="C20" t="s">
        <v>1</v>
      </c>
      <c r="D20" t="s">
        <v>2</v>
      </c>
      <c r="E20" t="s">
        <v>3</v>
      </c>
      <c r="F20" t="s">
        <v>4</v>
      </c>
      <c r="G20" s="1" t="s">
        <v>50</v>
      </c>
      <c r="H20">
        <f>C21</f>
        <v>1</v>
      </c>
      <c r="I20">
        <f t="shared" ref="I20:K20" si="0">D21</f>
        <v>1</v>
      </c>
      <c r="J20">
        <f t="shared" si="0"/>
        <v>0</v>
      </c>
      <c r="K20">
        <f t="shared" si="0"/>
        <v>1</v>
      </c>
      <c r="L20" t="s">
        <v>49</v>
      </c>
    </row>
    <row r="21" spans="1:12" x14ac:dyDescent="0.15">
      <c r="C21" s="3">
        <v>1</v>
      </c>
      <c r="D21" s="3">
        <v>1</v>
      </c>
      <c r="E21" s="3">
        <v>0</v>
      </c>
      <c r="F21" s="3">
        <v>1</v>
      </c>
      <c r="H21" t="s">
        <v>37</v>
      </c>
    </row>
    <row r="23" spans="1:12" x14ac:dyDescent="0.15">
      <c r="A23" t="s">
        <v>41</v>
      </c>
    </row>
    <row r="24" spans="1:12" x14ac:dyDescent="0.15">
      <c r="B24" t="s">
        <v>36</v>
      </c>
    </row>
    <row r="25" spans="1:12" x14ac:dyDescent="0.15">
      <c r="B25" t="s">
        <v>38</v>
      </c>
    </row>
    <row r="27" spans="1:12" x14ac:dyDescent="0.15">
      <c r="B27" t="s">
        <v>24</v>
      </c>
    </row>
    <row r="28" spans="1:12" x14ac:dyDescent="0.15">
      <c r="B28" t="s">
        <v>5</v>
      </c>
      <c r="C28" t="s">
        <v>8</v>
      </c>
      <c r="D28" s="4">
        <f>MOD(SUM(C21+D21+F21),2)</f>
        <v>1</v>
      </c>
    </row>
    <row r="29" spans="1:12" x14ac:dyDescent="0.15">
      <c r="B29" t="s">
        <v>6</v>
      </c>
      <c r="C29" t="s">
        <v>9</v>
      </c>
      <c r="D29" s="4">
        <f>MOD(SUM(C21+E21+F21),2)</f>
        <v>0</v>
      </c>
    </row>
    <row r="30" spans="1:12" x14ac:dyDescent="0.15">
      <c r="B30" t="s">
        <v>7</v>
      </c>
      <c r="C30" t="s">
        <v>10</v>
      </c>
      <c r="D30" s="4">
        <f>MOD(SUM(D21,E21,F21),2)</f>
        <v>0</v>
      </c>
    </row>
    <row r="32" spans="1:12" x14ac:dyDescent="0.15">
      <c r="B32" t="s">
        <v>40</v>
      </c>
    </row>
    <row r="34" spans="1:12" x14ac:dyDescent="0.15">
      <c r="B34" t="s">
        <v>20</v>
      </c>
      <c r="L34" t="s">
        <v>23</v>
      </c>
    </row>
    <row r="35" spans="1:12" x14ac:dyDescent="0.15">
      <c r="B35" t="s">
        <v>46</v>
      </c>
      <c r="C35" t="s">
        <v>11</v>
      </c>
      <c r="D35" t="s">
        <v>12</v>
      </c>
      <c r="E35" t="s">
        <v>1</v>
      </c>
      <c r="F35" t="s">
        <v>13</v>
      </c>
      <c r="G35" t="s">
        <v>2</v>
      </c>
      <c r="H35" t="s">
        <v>3</v>
      </c>
      <c r="I35" t="s">
        <v>14</v>
      </c>
      <c r="J35" t="s">
        <v>49</v>
      </c>
    </row>
    <row r="36" spans="1:12" x14ac:dyDescent="0.15">
      <c r="C36">
        <f>D28</f>
        <v>1</v>
      </c>
      <c r="D36">
        <f>D29</f>
        <v>0</v>
      </c>
      <c r="E36">
        <f>C21</f>
        <v>1</v>
      </c>
      <c r="F36">
        <f>D30</f>
        <v>0</v>
      </c>
      <c r="G36">
        <f>D21</f>
        <v>1</v>
      </c>
      <c r="H36">
        <f>E21</f>
        <v>0</v>
      </c>
      <c r="I36">
        <f>F21</f>
        <v>1</v>
      </c>
    </row>
    <row r="38" spans="1:12" x14ac:dyDescent="0.15">
      <c r="B38" t="s">
        <v>42</v>
      </c>
    </row>
    <row r="40" spans="1:12" x14ac:dyDescent="0.15">
      <c r="A40" t="s">
        <v>43</v>
      </c>
    </row>
    <row r="41" spans="1:12" x14ac:dyDescent="0.15">
      <c r="B41" t="s">
        <v>21</v>
      </c>
      <c r="L41" t="s">
        <v>44</v>
      </c>
    </row>
    <row r="42" spans="1:12" x14ac:dyDescent="0.15">
      <c r="B42" t="s">
        <v>15</v>
      </c>
      <c r="C42">
        <f>C$36*C$15</f>
        <v>0</v>
      </c>
      <c r="D42">
        <f>D$36*D$15</f>
        <v>0</v>
      </c>
      <c r="E42">
        <f>E$36*E$15</f>
        <v>0</v>
      </c>
      <c r="F42">
        <f>F$36*F$15</f>
        <v>0</v>
      </c>
      <c r="G42">
        <f>G$36*G$15</f>
        <v>1</v>
      </c>
      <c r="H42">
        <f>H$36*H$15</f>
        <v>0</v>
      </c>
      <c r="I42">
        <f>I$36*I$15</f>
        <v>1</v>
      </c>
      <c r="K42">
        <f>SUM(C42:I42)</f>
        <v>2</v>
      </c>
      <c r="L42" s="4">
        <f>MOD(K42,2)</f>
        <v>0</v>
      </c>
    </row>
    <row r="43" spans="1:12" x14ac:dyDescent="0.15">
      <c r="C43">
        <f>C$36*C$16</f>
        <v>0</v>
      </c>
      <c r="D43">
        <f>D$36*D$16</f>
        <v>0</v>
      </c>
      <c r="E43">
        <f>E$36*E$16</f>
        <v>1</v>
      </c>
      <c r="F43">
        <f>F$36*F$16</f>
        <v>0</v>
      </c>
      <c r="G43">
        <f>G$36*G$16</f>
        <v>0</v>
      </c>
      <c r="H43">
        <f>H$36*H$16</f>
        <v>0</v>
      </c>
      <c r="I43">
        <f>I$36*I$16</f>
        <v>1</v>
      </c>
      <c r="K43">
        <f t="shared" ref="K43:K44" si="1">SUM(C43:I43)</f>
        <v>2</v>
      </c>
      <c r="L43" s="4">
        <f t="shared" ref="L43:L44" si="2">MOD(K43,2)</f>
        <v>0</v>
      </c>
    </row>
    <row r="44" spans="1:12" x14ac:dyDescent="0.15">
      <c r="C44">
        <f>C$36*C$17</f>
        <v>1</v>
      </c>
      <c r="D44">
        <f>D$36*D$17</f>
        <v>0</v>
      </c>
      <c r="E44">
        <f>E$36*E$17</f>
        <v>1</v>
      </c>
      <c r="F44">
        <f>F$36*F$17</f>
        <v>0</v>
      </c>
      <c r="G44">
        <f>G$36*G$17</f>
        <v>1</v>
      </c>
      <c r="H44">
        <f>H$36*H$17</f>
        <v>0</v>
      </c>
      <c r="I44">
        <f>I$36*I$17</f>
        <v>1</v>
      </c>
      <c r="K44">
        <f t="shared" si="1"/>
        <v>4</v>
      </c>
      <c r="L44" s="4">
        <f t="shared" si="2"/>
        <v>0</v>
      </c>
    </row>
    <row r="46" spans="1:12" x14ac:dyDescent="0.15">
      <c r="B46" t="s">
        <v>22</v>
      </c>
    </row>
    <row r="48" spans="1:12" x14ac:dyDescent="0.15">
      <c r="A48" t="s">
        <v>45</v>
      </c>
    </row>
    <row r="49" spans="2:12" x14ac:dyDescent="0.15">
      <c r="B49" t="s">
        <v>47</v>
      </c>
    </row>
    <row r="50" spans="2:12" x14ac:dyDescent="0.15">
      <c r="B50" t="s">
        <v>48</v>
      </c>
      <c r="C50" t="s">
        <v>11</v>
      </c>
      <c r="D50" t="s">
        <v>12</v>
      </c>
      <c r="E50" t="s">
        <v>1</v>
      </c>
      <c r="F50" t="s">
        <v>13</v>
      </c>
      <c r="G50" t="s">
        <v>2</v>
      </c>
      <c r="H50" t="s">
        <v>3</v>
      </c>
      <c r="I50" t="s">
        <v>4</v>
      </c>
      <c r="J50" t="s">
        <v>49</v>
      </c>
    </row>
    <row r="51" spans="2:12" x14ac:dyDescent="0.15">
      <c r="C51" s="3">
        <v>1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1</v>
      </c>
      <c r="K51" t="s">
        <v>51</v>
      </c>
    </row>
    <row r="54" spans="2:12" x14ac:dyDescent="0.15">
      <c r="B54" t="s">
        <v>16</v>
      </c>
      <c r="L54" t="s">
        <v>52</v>
      </c>
    </row>
    <row r="55" spans="2:12" x14ac:dyDescent="0.15">
      <c r="B55" t="s">
        <v>15</v>
      </c>
      <c r="C55">
        <f>C$51*C$15</f>
        <v>0</v>
      </c>
      <c r="D55">
        <f>D$51*D$15</f>
        <v>0</v>
      </c>
      <c r="E55">
        <f>E$51*E$15</f>
        <v>0</v>
      </c>
      <c r="F55">
        <f>F$51*F$15</f>
        <v>0</v>
      </c>
      <c r="G55">
        <f>G$51*G$15</f>
        <v>0</v>
      </c>
      <c r="H55">
        <f>H$51*H$15</f>
        <v>0</v>
      </c>
      <c r="I55">
        <f>I$51*I$15</f>
        <v>1</v>
      </c>
      <c r="K55">
        <f>SUM(C55:I55)</f>
        <v>1</v>
      </c>
      <c r="L55" s="4">
        <f>MOD(K55,2)</f>
        <v>1</v>
      </c>
    </row>
    <row r="56" spans="2:12" x14ac:dyDescent="0.15">
      <c r="C56">
        <f>C$51*C$16</f>
        <v>0</v>
      </c>
      <c r="D56">
        <f>D$51*D$16</f>
        <v>0</v>
      </c>
      <c r="E56">
        <f>E$51*E$16</f>
        <v>1</v>
      </c>
      <c r="F56">
        <f>F$51*F$16</f>
        <v>0</v>
      </c>
      <c r="G56">
        <f>G$51*G$16</f>
        <v>0</v>
      </c>
      <c r="H56">
        <f>H$51*H$16</f>
        <v>0</v>
      </c>
      <c r="I56">
        <f>I$51*I$16</f>
        <v>1</v>
      </c>
      <c r="K56">
        <f t="shared" ref="K56:K57" si="3">SUM(C56:I56)</f>
        <v>2</v>
      </c>
      <c r="L56" s="4">
        <f t="shared" ref="L56:L57" si="4">MOD(K56,2)</f>
        <v>0</v>
      </c>
    </row>
    <row r="57" spans="2:12" x14ac:dyDescent="0.15">
      <c r="C57">
        <f>C$51*C$17</f>
        <v>1</v>
      </c>
      <c r="D57">
        <f>D$51*D$17</f>
        <v>0</v>
      </c>
      <c r="E57">
        <f>E$51*E$17</f>
        <v>1</v>
      </c>
      <c r="F57">
        <f>F$51*F$17</f>
        <v>0</v>
      </c>
      <c r="G57">
        <f>G$51*G$17</f>
        <v>0</v>
      </c>
      <c r="H57">
        <f>H$51*H$17</f>
        <v>0</v>
      </c>
      <c r="I57">
        <f>I$51*I$17</f>
        <v>1</v>
      </c>
      <c r="K57">
        <f t="shared" si="3"/>
        <v>3</v>
      </c>
      <c r="L57" s="4">
        <f t="shared" si="4"/>
        <v>1</v>
      </c>
    </row>
    <row r="59" spans="2:12" x14ac:dyDescent="0.15">
      <c r="B59" t="s">
        <v>17</v>
      </c>
    </row>
    <row r="61" spans="2:12" x14ac:dyDescent="0.15">
      <c r="B61" t="s">
        <v>25</v>
      </c>
    </row>
    <row r="62" spans="2:12" x14ac:dyDescent="0.15">
      <c r="B62" t="s">
        <v>53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2018-02-27T08:23:50Z</dcterms:modified>
</cp:coreProperties>
</file>